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1" i="1"/>
  <c r="G41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0" i="1" l="1"/>
  <c r="G9" i="1"/>
  <c r="K44" i="1" l="1"/>
  <c r="J44" i="1"/>
  <c r="I44" i="1"/>
  <c r="H44" i="1"/>
  <c r="G44" i="1"/>
  <c r="K35" i="1"/>
  <c r="J35" i="1"/>
  <c r="I35" i="1"/>
  <c r="H35" i="1"/>
  <c r="G35" i="1"/>
  <c r="M44" i="1" l="1"/>
  <c r="M40" i="1"/>
  <c r="M35" i="1"/>
  <c r="M9" i="1"/>
  <c r="K46" i="1"/>
  <c r="I46" i="1"/>
  <c r="H46" i="1"/>
  <c r="J46" i="1"/>
  <c r="G46" i="1"/>
  <c r="L44" i="1"/>
  <c r="L40" i="1"/>
  <c r="L35" i="1"/>
  <c r="L9" i="1"/>
  <c r="L46" i="1" l="1"/>
  <c r="M46" i="1"/>
</calcChain>
</file>

<file path=xl/sharedStrings.xml><?xml version="1.0" encoding="utf-8"?>
<sst xmlns="http://schemas.openxmlformats.org/spreadsheetml/2006/main" count="70" uniqueCount="56">
  <si>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</si>
  <si>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</si>
  <si>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</si>
  <si>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</si>
  <si>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</si>
  <si>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</si>
  <si>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</si>
  <si>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</si>
  <si>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</si>
  <si>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</si>
  <si>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</si>
  <si>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</si>
  <si>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</si>
  <si>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</si>
  <si>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</si>
  <si>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</si>
  <si>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</si>
  <si>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</si>
  <si>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</si>
  <si>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</si>
  <si>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</si>
  <si>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</si>
  <si>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DE OPERACIÓN</t>
  </si>
  <si>
    <t>Computadoras y equipo periférico</t>
  </si>
  <si>
    <t>Otros mobiliarios y equipos de administración</t>
  </si>
  <si>
    <t>Automóviles y camiones</t>
  </si>
  <si>
    <t>Otro equipo de transporte</t>
  </si>
  <si>
    <t>Maquinaria y equipo de construccion</t>
  </si>
  <si>
    <t>Equipo de comunicación y telecomunicacion</t>
  </si>
  <si>
    <t>Otros equipos</t>
  </si>
  <si>
    <t>E0002</t>
  </si>
  <si>
    <t>PROGRAMA DE DIRECCION GENERAL</t>
  </si>
  <si>
    <t>Concesiones</t>
  </si>
  <si>
    <t>E0003</t>
  </si>
  <si>
    <t>PROGRAMA DE RECURSOS HUMANOS</t>
  </si>
  <si>
    <t>Software</t>
  </si>
  <si>
    <t>Licencias informaticas e intelectuales</t>
  </si>
  <si>
    <t>E0005</t>
  </si>
  <si>
    <t>PROGRAMA DE COMERCIALIZACION</t>
  </si>
  <si>
    <t>Muebles de oficina y estantería</t>
  </si>
  <si>
    <t>E0006</t>
  </si>
  <si>
    <t>PROGRAMA DE INFORMATICA</t>
  </si>
  <si>
    <t>E0007</t>
  </si>
  <si>
    <t>PROGRAMA DE SANEAMIENTO</t>
  </si>
  <si>
    <t>Equipo para uso médico dental y para laboratorio</t>
  </si>
  <si>
    <t>E0008</t>
  </si>
  <si>
    <t>PROGRAMA DE COMUNICACIÓN</t>
  </si>
  <si>
    <t>Sistemas de aire acondicionado calefacción y refr</t>
  </si>
  <si>
    <t>E0009</t>
  </si>
  <si>
    <t>PROGRAMA DE INGENIERIA Y PLANEACION</t>
  </si>
  <si>
    <t>Camaras fotograficas y de video</t>
  </si>
  <si>
    <t>E0010</t>
  </si>
  <si>
    <t>SUPERVISION DE OBRA</t>
  </si>
  <si>
    <t>Otras construcc de ingeniería civil u obra pesada</t>
  </si>
  <si>
    <t>Constr obras p abastecde agua petróleo gas el</t>
  </si>
  <si>
    <t>Junta Municipal de Agua Potable y Alcantarillado de Cortázar, Gto.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</si>
</sst>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workbookViewId="0">
      <selection activeCell="A42" sqref="A42:M4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55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32" si="0">+H9</f>
        <v>26800</v>
      </c>
      <c r="H9" s="36">
        <v>26800</v>
      </c>
      <c r="I9" s="36">
        <v>26800</v>
      </c>
      <c r="J9" s="36">
        <v>0</v>
      </c>
      <c r="K9" s="36">
        <v>0</v>
      </c>
      <c r="L9" s="37">
        <f t="shared" ref="L9:L32" si="1">IFERROR(K9/H9,0)</f>
        <v>0</v>
      </c>
      <c r="M9" s="38">
        <f t="shared" ref="M9:M32" si="2">IFERROR(K9/I9,0)</f>
        <v>0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12354</v>
      </c>
      <c r="K10" s="36">
        <v>12354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5411</v>
      </c>
      <c r="F11" s="30" t="s">
        <v>25</v>
      </c>
      <c r="G11" s="35">
        <f t="shared" si="0"/>
        <v>385000</v>
      </c>
      <c r="H11" s="36">
        <v>385000</v>
      </c>
      <c r="I11" s="36">
        <v>385000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5491</v>
      </c>
      <c r="F12" s="30" t="s">
        <v>26</v>
      </c>
      <c r="G12" s="35">
        <f t="shared" si="0"/>
        <v>35000</v>
      </c>
      <c r="H12" s="36">
        <v>35000</v>
      </c>
      <c r="I12" s="36">
        <v>35000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5631</v>
      </c>
      <c r="F13" s="30" t="s">
        <v>27</v>
      </c>
      <c r="G13" s="35">
        <f t="shared" si="0"/>
        <v>145900</v>
      </c>
      <c r="H13" s="36">
        <v>145900</v>
      </c>
      <c r="I13" s="36">
        <v>145900</v>
      </c>
      <c r="J13" s="36">
        <v>41516</v>
      </c>
      <c r="K13" s="36">
        <v>41516</v>
      </c>
      <c r="L13" s="37">
        <f t="shared" si="1"/>
        <v>0.28455106237148731</v>
      </c>
      <c r="M13" s="38">
        <f t="shared" si="2"/>
        <v>0.28455106237148731</v>
      </c>
    </row>
    <row r="14" spans="2:13" x14ac:dyDescent="0.2">
      <c r="B14" s="32"/>
      <c r="C14" s="33"/>
      <c r="D14" s="34"/>
      <c r="E14" s="29">
        <v>5651</v>
      </c>
      <c r="F14" s="30" t="s">
        <v>28</v>
      </c>
      <c r="G14" s="35">
        <f t="shared" si="0"/>
        <v>30800</v>
      </c>
      <c r="H14" s="36">
        <v>30800</v>
      </c>
      <c r="I14" s="36">
        <v>30800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5691</v>
      </c>
      <c r="F15" s="30" t="s">
        <v>29</v>
      </c>
      <c r="G15" s="35">
        <f t="shared" si="0"/>
        <v>24000</v>
      </c>
      <c r="H15" s="36">
        <v>24000</v>
      </c>
      <c r="I15" s="36">
        <v>24000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 t="s">
        <v>30</v>
      </c>
      <c r="C16" s="33"/>
      <c r="D16" s="34" t="s">
        <v>31</v>
      </c>
      <c r="E16" s="29">
        <v>5951</v>
      </c>
      <c r="F16" s="30" t="s">
        <v>32</v>
      </c>
      <c r="G16" s="35">
        <f t="shared" si="0"/>
        <v>100000</v>
      </c>
      <c r="H16" s="36">
        <v>100000</v>
      </c>
      <c r="I16" s="36">
        <v>100000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33</v>
      </c>
      <c r="C17" s="33"/>
      <c r="D17" s="34" t="s">
        <v>34</v>
      </c>
      <c r="E17" s="29">
        <v>5151</v>
      </c>
      <c r="F17" s="30" t="s">
        <v>23</v>
      </c>
      <c r="G17" s="35">
        <f t="shared" si="0"/>
        <v>5250</v>
      </c>
      <c r="H17" s="36">
        <v>5250</v>
      </c>
      <c r="I17" s="36">
        <v>8500</v>
      </c>
      <c r="J17" s="36">
        <v>8500</v>
      </c>
      <c r="K17" s="36">
        <v>8500</v>
      </c>
      <c r="L17" s="37">
        <f t="shared" si="1"/>
        <v>1.6190476190476191</v>
      </c>
      <c r="M17" s="38">
        <f t="shared" si="2"/>
        <v>1</v>
      </c>
    </row>
    <row r="18" spans="2:13" x14ac:dyDescent="0.2">
      <c r="B18" s="32"/>
      <c r="C18" s="33"/>
      <c r="D18" s="34"/>
      <c r="E18" s="29">
        <v>5911</v>
      </c>
      <c r="F18" s="30" t="s">
        <v>35</v>
      </c>
      <c r="G18" s="35">
        <f t="shared" si="0"/>
        <v>0</v>
      </c>
      <c r="H18" s="36">
        <v>0</v>
      </c>
      <c r="I18" s="36">
        <v>9208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5971</v>
      </c>
      <c r="F19" s="30" t="s">
        <v>36</v>
      </c>
      <c r="G19" s="35">
        <f t="shared" si="0"/>
        <v>0</v>
      </c>
      <c r="H19" s="36">
        <v>0</v>
      </c>
      <c r="I19" s="36">
        <v>0</v>
      </c>
      <c r="J19" s="36">
        <v>9208</v>
      </c>
      <c r="K19" s="36">
        <v>9208</v>
      </c>
      <c r="L19" s="37">
        <f t="shared" si="1"/>
        <v>0</v>
      </c>
      <c r="M19" s="38">
        <f t="shared" si="2"/>
        <v>0</v>
      </c>
    </row>
    <row r="20" spans="2:13" x14ac:dyDescent="0.2">
      <c r="B20" s="32" t="s">
        <v>37</v>
      </c>
      <c r="C20" s="33"/>
      <c r="D20" s="34" t="s">
        <v>38</v>
      </c>
      <c r="E20" s="29">
        <v>5111</v>
      </c>
      <c r="F20" s="30" t="s">
        <v>39</v>
      </c>
      <c r="G20" s="35">
        <f t="shared" si="0"/>
        <v>0</v>
      </c>
      <c r="H20" s="36">
        <v>0</v>
      </c>
      <c r="I20" s="36">
        <v>6336.21</v>
      </c>
      <c r="J20" s="36">
        <v>6336.21</v>
      </c>
      <c r="K20" s="36">
        <v>6336.21</v>
      </c>
      <c r="L20" s="37">
        <f t="shared" si="1"/>
        <v>0</v>
      </c>
      <c r="M20" s="38">
        <f t="shared" si="2"/>
        <v>1</v>
      </c>
    </row>
    <row r="21" spans="2:13" x14ac:dyDescent="0.2">
      <c r="B21" s="32"/>
      <c r="C21" s="33"/>
      <c r="D21" s="34"/>
      <c r="E21" s="29">
        <v>5491</v>
      </c>
      <c r="F21" s="30" t="s">
        <v>26</v>
      </c>
      <c r="G21" s="35">
        <f t="shared" si="0"/>
        <v>35000</v>
      </c>
      <c r="H21" s="36">
        <v>35000</v>
      </c>
      <c r="I21" s="36">
        <v>35000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/>
      <c r="C22" s="33"/>
      <c r="D22" s="34"/>
      <c r="E22" s="29">
        <v>5651</v>
      </c>
      <c r="F22" s="30" t="s">
        <v>28</v>
      </c>
      <c r="G22" s="35">
        <f t="shared" si="0"/>
        <v>38500</v>
      </c>
      <c r="H22" s="36">
        <v>38500</v>
      </c>
      <c r="I22" s="36">
        <v>38500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 t="s">
        <v>40</v>
      </c>
      <c r="C23" s="33"/>
      <c r="D23" s="34" t="s">
        <v>41</v>
      </c>
      <c r="E23" s="29">
        <v>5151</v>
      </c>
      <c r="F23" s="30" t="s">
        <v>23</v>
      </c>
      <c r="G23" s="35">
        <f t="shared" si="0"/>
        <v>139672</v>
      </c>
      <c r="H23" s="36">
        <v>139672</v>
      </c>
      <c r="I23" s="36">
        <v>139672</v>
      </c>
      <c r="J23" s="36">
        <v>17396.54</v>
      </c>
      <c r="K23" s="36">
        <v>17396.54</v>
      </c>
      <c r="L23" s="37">
        <f t="shared" si="1"/>
        <v>0.1245528094392577</v>
      </c>
      <c r="M23" s="38">
        <f t="shared" si="2"/>
        <v>0.1245528094392577</v>
      </c>
    </row>
    <row r="24" spans="2:13" x14ac:dyDescent="0.2">
      <c r="B24" s="32"/>
      <c r="C24" s="33"/>
      <c r="D24" s="34"/>
      <c r="E24" s="29">
        <v>5651</v>
      </c>
      <c r="F24" s="30" t="s">
        <v>28</v>
      </c>
      <c r="G24" s="35">
        <f t="shared" si="0"/>
        <v>7700</v>
      </c>
      <c r="H24" s="36">
        <v>7700</v>
      </c>
      <c r="I24" s="36">
        <v>7700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5911</v>
      </c>
      <c r="F25" s="30" t="s">
        <v>35</v>
      </c>
      <c r="G25" s="35">
        <f t="shared" si="0"/>
        <v>142900</v>
      </c>
      <c r="H25" s="36">
        <v>142900</v>
      </c>
      <c r="I25" s="36">
        <v>142900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 t="s">
        <v>42</v>
      </c>
      <c r="C26" s="33"/>
      <c r="D26" s="34" t="s">
        <v>43</v>
      </c>
      <c r="E26" s="29">
        <v>5311</v>
      </c>
      <c r="F26" s="30" t="s">
        <v>44</v>
      </c>
      <c r="G26" s="35">
        <f t="shared" si="0"/>
        <v>15000</v>
      </c>
      <c r="H26" s="36">
        <v>15000</v>
      </c>
      <c r="I26" s="36">
        <v>15000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5691</v>
      </c>
      <c r="F27" s="30" t="s">
        <v>29</v>
      </c>
      <c r="G27" s="35">
        <f t="shared" si="0"/>
        <v>13000</v>
      </c>
      <c r="H27" s="36">
        <v>13000</v>
      </c>
      <c r="I27" s="36">
        <v>13000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 t="s">
        <v>45</v>
      </c>
      <c r="C28" s="33"/>
      <c r="D28" s="34" t="s">
        <v>46</v>
      </c>
      <c r="E28" s="29">
        <v>5641</v>
      </c>
      <c r="F28" s="30" t="s">
        <v>47</v>
      </c>
      <c r="G28" s="35">
        <f t="shared" si="0"/>
        <v>9200</v>
      </c>
      <c r="H28" s="36">
        <v>9200</v>
      </c>
      <c r="I28" s="36">
        <v>9200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 t="s">
        <v>48</v>
      </c>
      <c r="C29" s="33"/>
      <c r="D29" s="34" t="s">
        <v>49</v>
      </c>
      <c r="E29" s="29">
        <v>5151</v>
      </c>
      <c r="F29" s="30" t="s">
        <v>23</v>
      </c>
      <c r="G29" s="35">
        <f t="shared" si="0"/>
        <v>46250</v>
      </c>
      <c r="H29" s="36">
        <v>46250</v>
      </c>
      <c r="I29" s="36">
        <v>46250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5231</v>
      </c>
      <c r="F30" s="30" t="s">
        <v>50</v>
      </c>
      <c r="G30" s="35">
        <f t="shared" si="0"/>
        <v>3950</v>
      </c>
      <c r="H30" s="36">
        <v>3950</v>
      </c>
      <c r="I30" s="36">
        <v>3950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 t="s">
        <v>51</v>
      </c>
      <c r="C31" s="33"/>
      <c r="D31" s="34" t="s">
        <v>52</v>
      </c>
      <c r="E31" s="29">
        <v>5111</v>
      </c>
      <c r="F31" s="30" t="s">
        <v>39</v>
      </c>
      <c r="G31" s="35">
        <f t="shared" si="0"/>
        <v>5900</v>
      </c>
      <c r="H31" s="36">
        <v>5900</v>
      </c>
      <c r="I31" s="36">
        <v>5900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/>
      <c r="C32" s="33"/>
      <c r="D32" s="34"/>
      <c r="E32" s="29">
        <v>5651</v>
      </c>
      <c r="F32" s="30" t="s">
        <v>28</v>
      </c>
      <c r="G32" s="35">
        <f t="shared" si="0"/>
        <v>7700</v>
      </c>
      <c r="H32" s="36">
        <v>7700</v>
      </c>
      <c r="I32" s="36">
        <v>7700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ht="13.15" x14ac:dyDescent="0.25">
      <c r="B33" s="32"/>
      <c r="C33" s="33"/>
      <c r="D33" s="34"/>
      <c r="E33" s="39"/>
      <c r="F33" s="40"/>
      <c r="G33" s="44"/>
      <c r="H33" s="44"/>
      <c r="I33" s="44"/>
      <c r="J33" s="44"/>
      <c r="K33" s="44"/>
      <c r="L33" s="41"/>
      <c r="M33" s="42"/>
    </row>
    <row r="34" spans="2:13" ht="13.15" x14ac:dyDescent="0.25">
      <c r="B34" s="32"/>
      <c r="C34" s="33"/>
      <c r="D34" s="27"/>
      <c r="E34" s="43"/>
      <c r="F34" s="27"/>
      <c r="G34" s="27"/>
      <c r="H34" s="27"/>
      <c r="I34" s="27"/>
      <c r="J34" s="27"/>
      <c r="K34" s="27"/>
      <c r="L34" s="27"/>
      <c r="M34" s="28"/>
    </row>
    <row r="35" spans="2:13" ht="13.15" customHeight="1" x14ac:dyDescent="0.2">
      <c r="B35" s="88" t="s">
        <v>14</v>
      </c>
      <c r="C35" s="89"/>
      <c r="D35" s="89"/>
      <c r="E35" s="89"/>
      <c r="F35" s="89"/>
      <c r="G35" s="7">
        <f>SUM(G9:G32)</f>
        <v>1217522</v>
      </c>
      <c r="H35" s="7">
        <f>SUM(H9:H32)</f>
        <v>1217522</v>
      </c>
      <c r="I35" s="7">
        <f>SUM(I9:I32)</f>
        <v>1236316.21</v>
      </c>
      <c r="J35" s="7">
        <f>SUM(J9:J32)</f>
        <v>95310.75</v>
      </c>
      <c r="K35" s="7">
        <f>SUM(K9:K32)</f>
        <v>95310.75</v>
      </c>
      <c r="L35" s="8">
        <f>IFERROR(K35/H35,0)</f>
        <v>7.8282569021340065E-2</v>
      </c>
      <c r="M35" s="9">
        <f>IFERROR(K35/I35,0)</f>
        <v>7.7092534441492125E-2</v>
      </c>
    </row>
    <row r="36" spans="2:13" ht="4.9000000000000004" customHeight="1" x14ac:dyDescent="0.25">
      <c r="B36" s="32"/>
      <c r="C36" s="33"/>
      <c r="D36" s="27"/>
      <c r="E36" s="43"/>
      <c r="F36" s="27"/>
      <c r="G36" s="27"/>
      <c r="H36" s="27"/>
      <c r="I36" s="27"/>
      <c r="J36" s="27"/>
      <c r="K36" s="27"/>
      <c r="L36" s="27"/>
      <c r="M36" s="28"/>
    </row>
    <row r="37" spans="2:13" ht="13.15" customHeight="1" x14ac:dyDescent="0.2">
      <c r="B37" s="90" t="s">
        <v>15</v>
      </c>
      <c r="C37" s="87"/>
      <c r="D37" s="87"/>
      <c r="E37" s="21"/>
      <c r="F37" s="26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25"/>
      <c r="C38" s="87" t="s">
        <v>16</v>
      </c>
      <c r="D38" s="87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6" customHeight="1" x14ac:dyDescent="0.25">
      <c r="B39" s="45"/>
      <c r="C39" s="46"/>
      <c r="D39" s="46"/>
      <c r="E39" s="39"/>
      <c r="F39" s="46"/>
      <c r="G39" s="27"/>
      <c r="H39" s="27"/>
      <c r="I39" s="27"/>
      <c r="J39" s="27"/>
      <c r="K39" s="27"/>
      <c r="L39" s="27"/>
      <c r="M39" s="28"/>
    </row>
    <row r="40" spans="2:13" x14ac:dyDescent="0.2">
      <c r="B40" s="32" t="s">
        <v>42</v>
      </c>
      <c r="C40" s="33"/>
      <c r="D40" s="27" t="s">
        <v>43</v>
      </c>
      <c r="E40" s="43">
        <v>6161</v>
      </c>
      <c r="F40" s="27" t="s">
        <v>53</v>
      </c>
      <c r="G40" s="35">
        <f>+H40</f>
        <v>230000</v>
      </c>
      <c r="H40" s="36">
        <v>230000</v>
      </c>
      <c r="I40" s="36">
        <v>230000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x14ac:dyDescent="0.2">
      <c r="B41" s="32" t="s">
        <v>48</v>
      </c>
      <c r="C41" s="33"/>
      <c r="D41" s="27" t="s">
        <v>49</v>
      </c>
      <c r="E41" s="43">
        <v>6131</v>
      </c>
      <c r="F41" s="27" t="s">
        <v>54</v>
      </c>
      <c r="G41" s="35">
        <f>+H41</f>
        <v>13825098</v>
      </c>
      <c r="H41" s="36">
        <v>13825098</v>
      </c>
      <c r="I41" s="36">
        <v>13825098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ht="13.15" x14ac:dyDescent="0.25">
      <c r="B42" s="32"/>
      <c r="C42" s="33"/>
      <c r="D42" s="27"/>
      <c r="E42" s="43"/>
      <c r="F42" s="27"/>
      <c r="G42" s="44"/>
      <c r="H42" s="44"/>
      <c r="I42" s="44"/>
      <c r="J42" s="44"/>
      <c r="K42" s="44"/>
      <c r="L42" s="41"/>
      <c r="M42" s="42"/>
    </row>
    <row r="43" spans="2:13" ht="13.15" x14ac:dyDescent="0.25">
      <c r="B43" s="47"/>
      <c r="C43" s="48"/>
      <c r="D43" s="49"/>
      <c r="E43" s="50"/>
      <c r="F43" s="49"/>
      <c r="G43" s="49"/>
      <c r="H43" s="49"/>
      <c r="I43" s="49"/>
      <c r="J43" s="49"/>
      <c r="K43" s="49"/>
      <c r="L43" s="49"/>
      <c r="M43" s="51"/>
    </row>
    <row r="44" spans="2:13" x14ac:dyDescent="0.2">
      <c r="B44" s="88" t="s">
        <v>17</v>
      </c>
      <c r="C44" s="89"/>
      <c r="D44" s="89"/>
      <c r="E44" s="89"/>
      <c r="F44" s="89"/>
      <c r="G44" s="7">
        <f>SUM(G40:G41)</f>
        <v>14055098</v>
      </c>
      <c r="H44" s="7">
        <f>SUM(H40:H41)</f>
        <v>14055098</v>
      </c>
      <c r="I44" s="7">
        <f>SUM(I40:I41)</f>
        <v>14055098</v>
      </c>
      <c r="J44" s="7">
        <f>SUM(J40:J41)</f>
        <v>0</v>
      </c>
      <c r="K44" s="7">
        <f>SUM(K40:K41)</f>
        <v>0</v>
      </c>
      <c r="L44" s="8">
        <f>IFERROR(K44/H44,0)</f>
        <v>0</v>
      </c>
      <c r="M44" s="9">
        <f>IFERROR(K44/I44,0)</f>
        <v>0</v>
      </c>
    </row>
    <row r="45" spans="2:13" ht="13.15" x14ac:dyDescent="0.25">
      <c r="B45" s="4"/>
      <c r="C45" s="5"/>
      <c r="D45" s="2"/>
      <c r="E45" s="6"/>
      <c r="F45" s="2"/>
      <c r="G45" s="2"/>
      <c r="H45" s="2"/>
      <c r="I45" s="2"/>
      <c r="J45" s="2"/>
      <c r="K45" s="2"/>
      <c r="L45" s="2"/>
      <c r="M45" s="3"/>
    </row>
    <row r="46" spans="2:13" x14ac:dyDescent="0.2">
      <c r="B46" s="75" t="s">
        <v>18</v>
      </c>
      <c r="C46" s="76"/>
      <c r="D46" s="76"/>
      <c r="E46" s="76"/>
      <c r="F46" s="76"/>
      <c r="G46" s="10">
        <f>+G35+G44</f>
        <v>15272620</v>
      </c>
      <c r="H46" s="10">
        <f>+H35+H44</f>
        <v>15272620</v>
      </c>
      <c r="I46" s="10">
        <f>+I35+I44</f>
        <v>15291414.210000001</v>
      </c>
      <c r="J46" s="10">
        <f>+J35+J44</f>
        <v>95310.75</v>
      </c>
      <c r="K46" s="10">
        <f>+K35+K44</f>
        <v>95310.75</v>
      </c>
      <c r="L46" s="11">
        <f>IFERROR(K46/H46,0)</f>
        <v>6.2406286544155485E-3</v>
      </c>
      <c r="M46" s="12">
        <f>IFERROR(K46/I46,0)</f>
        <v>6.2329584884091632E-3</v>
      </c>
    </row>
    <row r="47" spans="2:13" x14ac:dyDescent="0.2">
      <c r="B47" s="13"/>
      <c r="C47" s="14"/>
      <c r="D47" s="14"/>
      <c r="E47" s="15"/>
      <c r="F47" s="14"/>
      <c r="G47" s="14"/>
      <c r="H47" s="14"/>
      <c r="I47" s="14"/>
      <c r="J47" s="14"/>
      <c r="K47" s="14"/>
      <c r="L47" s="14"/>
      <c r="M47" s="16"/>
    </row>
    <row r="48" spans="2:13" ht="15" x14ac:dyDescent="0.25">
      <c r="B48" s="17" t="s">
        <v>19</v>
      </c>
      <c r="C48" s="17"/>
      <c r="D48" s="18"/>
      <c r="E48" s="19"/>
      <c r="F48" s="18"/>
      <c r="G48" s="18"/>
      <c r="H48" s="18"/>
    </row>
  </sheetData>
  <mergeCells count="22">
    <mergeCell ref="B46:F46"/>
    <mergeCell ref="K3:K5"/>
    <mergeCell ref="L3:M3"/>
    <mergeCell ref="L4:L5"/>
    <mergeCell ref="M4:M5"/>
    <mergeCell ref="B6:D6"/>
    <mergeCell ref="J6:K6"/>
    <mergeCell ref="C7:D7"/>
    <mergeCell ref="B35:F35"/>
    <mergeCell ref="B37:D37"/>
    <mergeCell ref="C38:D38"/>
    <mergeCell ref="B44:F4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2022-04-21T14:44:26Z</dcterms:modified>
</cp:coreProperties>
</file>